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it\Downloads\AI realted doc\Session 2-20260517T043253Z-3-001\Session 2\"/>
    </mc:Choice>
  </mc:AlternateContent>
  <xr:revisionPtr revIDLastSave="0" documentId="13_ncr:1_{3A249A09-DCCA-43B9-99C3-E74CFE40421C}" xr6:coauthVersionLast="47" xr6:coauthVersionMax="47" xr10:uidLastSave="{00000000-0000-0000-0000-000000000000}"/>
  <bookViews>
    <workbookView xWindow="-108" yWindow="-108" windowWidth="23256" windowHeight="12456" activeTab="2" xr2:uid="{E2ADD183-9A05-432F-99B6-9CC6AC80A673}"/>
  </bookViews>
  <sheets>
    <sheet name="Nested If " sheetId="3" r:id="rId1"/>
    <sheet name="Nested if Exs 1" sheetId="1" r:id="rId2"/>
    <sheet name="Nested if Exs 2" sheetId="2" r:id="rId3"/>
  </sheets>
  <definedNames>
    <definedName name="_xlnm._FilterDatabase" localSheetId="0" hidden="1">'Nested If '!$I$17:$L$23</definedName>
    <definedName name="STATUS">_xlfn.LAMBDA(_xlpm.Letter,_xlpm.Avg,_xlpm.Program,_xlfn.IFS(AND(_xlpm.Program="STEM",_xlpm.Avg&gt;=85,ISNUMBER(SEARCH("A*",'Nested If '!XEZ1048569))),"Accepted",AND(_xlpm.Avg&gt;=80,NOT(_xlpm.Program="STEM"),OR(ISNUMBER(SEARCH("A*",'Nested If '!XEZ1048569)),ISNUMBER(SEARCH("B*",'Nested If '!XEZ1048569)))),"Accepted",AND(OR(ISNUMBER(SEARCH("A*",'Nested If '!XEZ1048569)),ISNUMBER(SEARCH("b*",'Nested If '!XEZ1048569))),_xlpm.Program="STEM",_xlpm.Avg&gt;80),"Interview",AND(OR(ISNUMBER(SEARCH("A*",'Nested If '!XEZ1048569)),ISNUMBER(SEARCH("B*",'Nested If '!XEZ1048569)),ISNUMBER(SEARCH("C*",'Nested If '!XEZ1048569))),_xlpm.Avg&gt;49),"Interview",TRUE,"Not Accepted"))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4" i="2"/>
  <c r="F5" i="1"/>
  <c r="F6" i="1"/>
  <c r="F7" i="1"/>
  <c r="F8" i="1"/>
  <c r="F9" i="1"/>
  <c r="F10" i="1"/>
  <c r="F11" i="1"/>
  <c r="F12" i="1"/>
  <c r="F4" i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8" i="3"/>
  <c r="C16" i="2"/>
  <c r="B16" i="2"/>
  <c r="D15" i="2"/>
  <c r="D14" i="2"/>
  <c r="D13" i="2"/>
  <c r="D12" i="2"/>
  <c r="D11" i="2"/>
  <c r="D10" i="2"/>
  <c r="D9" i="2"/>
  <c r="D8" i="2"/>
  <c r="D7" i="2"/>
  <c r="D6" i="2"/>
  <c r="D5" i="2"/>
  <c r="D4" i="2"/>
  <c r="F4" i="2" l="1"/>
  <c r="F6" i="2"/>
  <c r="F15" i="2"/>
  <c r="F14" i="2"/>
  <c r="F11" i="2"/>
  <c r="F16" i="2"/>
  <c r="F12" i="2"/>
  <c r="F7" i="2"/>
  <c r="F8" i="2"/>
  <c r="F9" i="2"/>
  <c r="F10" i="2"/>
  <c r="F13" i="2"/>
  <c r="F5" i="2"/>
  <c r="E16" i="2"/>
</calcChain>
</file>

<file path=xl/sharedStrings.xml><?xml version="1.0" encoding="utf-8"?>
<sst xmlns="http://schemas.openxmlformats.org/spreadsheetml/2006/main" count="211" uniqueCount="113">
  <si>
    <t>Employee ID</t>
  </si>
  <si>
    <t>Name</t>
  </si>
  <si>
    <t>Department</t>
  </si>
  <si>
    <t>Experience (Years)</t>
  </si>
  <si>
    <t>Score (Out of 100)</t>
  </si>
  <si>
    <t>Eligible for Promotion/Bonus/Training</t>
  </si>
  <si>
    <t>Anjali Shah</t>
  </si>
  <si>
    <t>Sales</t>
  </si>
  <si>
    <t>Raj Patel</t>
  </si>
  <si>
    <t>HR</t>
  </si>
  <si>
    <t>Priya Mehta</t>
  </si>
  <si>
    <t>Finance</t>
  </si>
  <si>
    <t>Amit Desai</t>
  </si>
  <si>
    <t>IT</t>
  </si>
  <si>
    <t>Neha Joshi</t>
  </si>
  <si>
    <t>Marketing</t>
  </si>
  <si>
    <t>Suresh Nair</t>
  </si>
  <si>
    <t>Rina Roy</t>
  </si>
  <si>
    <t>Kavita Rao</t>
  </si>
  <si>
    <t>Dev Sharma</t>
  </si>
  <si>
    <t>Conditions for Promotion/Bonus/Training:</t>
  </si>
  <si>
    <r>
      <t xml:space="preserve">If </t>
    </r>
    <r>
      <rPr>
        <b/>
        <sz val="11"/>
        <color theme="1"/>
        <rFont val="Calibri"/>
        <family val="2"/>
        <scheme val="minor"/>
      </rPr>
      <t>Experience &gt; 5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Score &gt; 75</t>
    </r>
    <r>
      <rPr>
        <sz val="11"/>
        <color theme="1"/>
        <rFont val="Calibri"/>
        <family val="2"/>
        <scheme val="minor"/>
      </rPr>
      <t xml:space="preserve">: Eligible for </t>
    </r>
    <r>
      <rPr>
        <b/>
        <sz val="11"/>
        <color theme="1"/>
        <rFont val="Calibri"/>
        <family val="2"/>
        <scheme val="minor"/>
      </rPr>
      <t>Promotion</t>
    </r>
    <r>
      <rPr>
        <sz val="11"/>
        <color theme="1"/>
        <rFont val="Calibri"/>
        <family val="2"/>
        <scheme val="minor"/>
      </rPr>
      <t>.</t>
    </r>
  </si>
  <si>
    <r>
      <t xml:space="preserve">If </t>
    </r>
    <r>
      <rPr>
        <b/>
        <sz val="11"/>
        <color theme="1"/>
        <rFont val="Calibri"/>
        <family val="2"/>
        <scheme val="minor"/>
      </rPr>
      <t>Experience &gt; 3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Score &gt; 60</t>
    </r>
    <r>
      <rPr>
        <sz val="11"/>
        <color theme="1"/>
        <rFont val="Calibri"/>
        <family val="2"/>
        <scheme val="minor"/>
      </rPr>
      <t xml:space="preserve"> but not eligible for promotion: Eligible for </t>
    </r>
    <r>
      <rPr>
        <b/>
        <sz val="11"/>
        <color theme="1"/>
        <rFont val="Calibri"/>
        <family val="2"/>
        <scheme val="minor"/>
      </rPr>
      <t>Bonus</t>
    </r>
    <r>
      <rPr>
        <sz val="11"/>
        <color theme="1"/>
        <rFont val="Calibri"/>
        <family val="2"/>
        <scheme val="minor"/>
      </rPr>
      <t>.</t>
    </r>
  </si>
  <si>
    <r>
      <t xml:space="preserve">If </t>
    </r>
    <r>
      <rPr>
        <b/>
        <sz val="11"/>
        <color theme="1"/>
        <rFont val="Calibri"/>
        <family val="2"/>
        <scheme val="minor"/>
      </rPr>
      <t>Experience &lt;= 3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Score &lt;= 60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Needs More Training</t>
    </r>
    <r>
      <rPr>
        <sz val="11"/>
        <color theme="1"/>
        <rFont val="Calibri"/>
        <family val="2"/>
        <scheme val="minor"/>
      </rPr>
      <t>.</t>
    </r>
  </si>
  <si>
    <t>Item</t>
  </si>
  <si>
    <t>Price</t>
  </si>
  <si>
    <t>Quantity</t>
  </si>
  <si>
    <t>Cost Before Discount</t>
  </si>
  <si>
    <t>Bulk Buy Discount</t>
  </si>
  <si>
    <t>Class Cost</t>
  </si>
  <si>
    <t>Mars Bars</t>
  </si>
  <si>
    <t>Twix</t>
  </si>
  <si>
    <t>Bounty Bar</t>
  </si>
  <si>
    <t>Gazillions Tub</t>
  </si>
  <si>
    <t>Maltesers</t>
  </si>
  <si>
    <t>Walkers Crisps</t>
  </si>
  <si>
    <t>Salted Peanuts</t>
  </si>
  <si>
    <t>Chewing Gum</t>
  </si>
  <si>
    <t>Nutella Bar</t>
  </si>
  <si>
    <t>Polo Mints</t>
  </si>
  <si>
    <t>Muesli Bar</t>
  </si>
  <si>
    <t>Maths Test Answers</t>
  </si>
  <si>
    <t>CLASS TOTALS</t>
  </si>
  <si>
    <t>Discounts for Bulk Buy</t>
  </si>
  <si>
    <t>If buy &gt;= 20</t>
  </si>
  <si>
    <t>get 10% discount</t>
  </si>
  <si>
    <t>If buy &gt;=10</t>
  </si>
  <si>
    <t>get 5% discount</t>
  </si>
  <si>
    <t>Anhything less</t>
  </si>
  <si>
    <t>no discount</t>
  </si>
  <si>
    <t>Calculate bulk buy Discount using IF FUNCTION</t>
  </si>
  <si>
    <t>Find employee is eligible for Promotion / Bonus / Training</t>
  </si>
  <si>
    <t>Challenge Summary:</t>
  </si>
  <si>
    <r>
      <t xml:space="preserve">Determine the </t>
    </r>
    <r>
      <rPr>
        <b/>
        <sz val="14"/>
        <color theme="1"/>
        <rFont val="Calibri"/>
        <family val="2"/>
        <scheme val="minor"/>
      </rPr>
      <t>application status</t>
    </r>
    <r>
      <rPr>
        <sz val="14"/>
        <color theme="1"/>
        <rFont val="Calibri"/>
        <family val="2"/>
        <scheme val="minor"/>
      </rPr>
      <t xml:space="preserve"> for students based on their </t>
    </r>
    <r>
      <rPr>
        <b/>
        <sz val="14"/>
        <color theme="1"/>
        <rFont val="Calibri"/>
        <family val="2"/>
        <scheme val="minor"/>
      </rPr>
      <t>program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term grade</t>
    </r>
    <r>
      <rPr>
        <sz val="14"/>
        <color theme="1"/>
        <rFont val="Calibri"/>
        <family val="2"/>
        <scheme val="minor"/>
      </rPr>
      <t xml:space="preserve">, and </t>
    </r>
    <r>
      <rPr>
        <b/>
        <sz val="14"/>
        <color theme="1"/>
        <rFont val="Calibri"/>
        <family val="2"/>
        <scheme val="minor"/>
      </rPr>
      <t>exam average</t>
    </r>
    <r>
      <rPr>
        <sz val="14"/>
        <color theme="1"/>
        <rFont val="Calibri"/>
        <family val="2"/>
        <scheme val="minor"/>
      </rPr>
      <t>, aligning with the given criteria for acceptance, interview, or rejection</t>
    </r>
  </si>
  <si>
    <t>Term Grade</t>
  </si>
  <si>
    <t>Exam Average</t>
  </si>
  <si>
    <t>Program</t>
  </si>
  <si>
    <t>Application Status</t>
  </si>
  <si>
    <t>Amaro, Ami</t>
  </si>
  <si>
    <t>A</t>
  </si>
  <si>
    <t>STEM</t>
  </si>
  <si>
    <t>&gt;=85</t>
  </si>
  <si>
    <t>Accepted</t>
  </si>
  <si>
    <t>Bryne, Brooke</t>
  </si>
  <si>
    <t>B</t>
  </si>
  <si>
    <t>Arts</t>
  </si>
  <si>
    <t>Other</t>
  </si>
  <si>
    <t>A, B</t>
  </si>
  <si>
    <t>&gt;=80</t>
  </si>
  <si>
    <t>Curington, Cyndi</t>
  </si>
  <si>
    <t>B+</t>
  </si>
  <si>
    <t>80-84</t>
  </si>
  <si>
    <t>Interview</t>
  </si>
  <si>
    <t>Daigle, Donnetta</t>
  </si>
  <si>
    <t>D</t>
  </si>
  <si>
    <t>A, B, C</t>
  </si>
  <si>
    <t>50-79</t>
  </si>
  <si>
    <t>Emmerich, Esmeralda</t>
  </si>
  <si>
    <t>Any</t>
  </si>
  <si>
    <t>C</t>
  </si>
  <si>
    <t>&lt;50</t>
  </si>
  <si>
    <t>Not Accepted</t>
  </si>
  <si>
    <t>Freer, Frankie</t>
  </si>
  <si>
    <t>Business</t>
  </si>
  <si>
    <t>Grego, Garnet</t>
  </si>
  <si>
    <t>C+</t>
  </si>
  <si>
    <t>Josephs, Jarrod</t>
  </si>
  <si>
    <t>Kunkle, Kristie</t>
  </si>
  <si>
    <t>Lamarca, Lee</t>
  </si>
  <si>
    <t>A+</t>
  </si>
  <si>
    <t>Mai, Matt</t>
  </si>
  <si>
    <t>A-</t>
  </si>
  <si>
    <t>Noland, Nila</t>
  </si>
  <si>
    <t>Raskin, Roxanna</t>
  </si>
  <si>
    <t>Redmond, Ronny</t>
  </si>
  <si>
    <t>Spinella, Shizue</t>
  </si>
  <si>
    <t>Tarwater, Trinh</t>
  </si>
  <si>
    <t>B-</t>
  </si>
  <si>
    <t>Vert, Val</t>
  </si>
  <si>
    <t>Vince, Vernetta</t>
  </si>
  <si>
    <t>Whipps, Williemae</t>
  </si>
  <si>
    <t>Youngquist, Yvone</t>
  </si>
  <si>
    <t>ELSE</t>
  </si>
  <si>
    <t>NO STATUS</t>
  </si>
  <si>
    <t>For the term grade criteria, treat A+ and A- as equivalent to A, and similarly, treat B+, B- as B, and so forth for grades C and D.</t>
  </si>
  <si>
    <t>Suggestion : Add a New column named "New Term Grade" for A+ and A- as equivalent to A, and similarly, treat B+, B- as B, and so forth for grades C and D.</t>
  </si>
  <si>
    <t>Suggestion : Program Other means Except STEM any other program</t>
  </si>
  <si>
    <t>Answer</t>
  </si>
  <si>
    <t>=IF(AND(D9&gt;=85,B9="A",E9="STEM"),"Accepted",
  IF(AND(D9&gt;=80,OR(B9="A",B9="B"),E9&lt;&gt;"STEM"),"Accepted",
  IF(AND(D9&gt;=80,D9&lt;=84,OR(B9="A",B9="B"),E9="STEM"),"Interview",
  IF(AND(D9&gt;=50,D9&lt;=79,OR(B9="A",B9="B",B9="C"),E9&lt;&gt;"STEM"),"Interview",
  IF(AND(B9="C",D9&lt;50),"Not Accepted",
  IF(AND(B9="D"),"Not Accepted","NO STATUS"))))))</t>
  </si>
  <si>
    <t>More Tranining</t>
  </si>
  <si>
    <t>Bonus</t>
  </si>
  <si>
    <t>Promotion</t>
  </si>
  <si>
    <t>=IFS(AND(D4&gt;5,E4&gt;75),"Promotion",AND(D4&gt;3,E4&gt;60), "Bonus",TRUE,"More Tranining")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</si>
</sst>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₹&quot;\ #,##0.00;[Red]&quot;₹&quot;\ \-#,##0.00"/>
    <numFmt numFmtId="164" formatCode="_-&quot;$&quot;* #,##0.00_-;\-&quot;$&quot;* #,##0.00_-;_-&quot;$&quot;* &quot;-&quot;??_-;_-@_-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164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" fillId="0" borderId="1" xfId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/>
    <xf numFmtId="8" fontId="0" fillId="0" borderId="2" xfId="0" applyNumberFormat="1" applyBorder="1"/>
    <xf numFmtId="0" fontId="2" fillId="0" borderId="2" xfId="0" applyFont="1" applyBorder="1"/>
    <xf numFmtId="8" fontId="2" fillId="3" borderId="2" xfId="0" applyNumberFormat="1" applyFont="1" applyFill="1" applyBorder="1"/>
    <xf numFmtId="0" fontId="2" fillId="3" borderId="2" xfId="0" applyFont="1" applyFill="1" applyBorder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9" fillId="0" borderId="0" xfId="0" applyFo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7" fillId="8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165" fontId="0" fillId="7" borderId="3" xfId="2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 applyProtection="1">
      <alignment horizontal="center"/>
      <protection locked="0"/>
    </xf>
    <xf numFmtId="0" fontId="7" fillId="10" borderId="2" xfId="0" applyFont="1" applyFill="1" applyBorder="1" applyAlignment="1" applyProtection="1">
      <alignment horizontal="center"/>
      <protection locked="0"/>
    </xf>
    <xf numFmtId="165" fontId="0" fillId="0" borderId="3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6" xfId="0" applyBorder="1" applyAlignment="1">
      <alignment horizontal="center" vertical="center"/>
    </xf>
    <xf numFmtId="165" fontId="0" fillId="0" borderId="6" xfId="2" applyNumberFormat="1" applyFont="1" applyBorder="1" applyAlignment="1">
      <alignment horizontal="center" vertical="center"/>
    </xf>
    <xf numFmtId="0" fontId="0" fillId="0" borderId="0" xfId="0" quotePrefix="1" applyAlignment="1" applyProtection="1">
      <alignment wrapText="1"/>
      <protection locked="0"/>
    </xf>
    <xf numFmtId="0" fontId="0" fillId="7" borderId="5" xfId="0" quotePrefix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0" fontId="0" fillId="0" borderId="2" xfId="0" applyNumberFormat="1" applyBorder="1"/>
    <xf numFmtId="10" fontId="0" fillId="0" borderId="0" xfId="0" applyNumberFormat="1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/>
    </xf>
  </cellXfs>
  <cellStyles count="3">
    <cellStyle name="Currency 2" xfId="2" xr:uid="{3C990E70-0FD5-4AF1-9E44-B0F3A8C5572A}"/>
    <cellStyle name="Heading 1" xfId="1" builtinId="16"/>
    <cellStyle name="Normal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32F2-5028-4A0E-A625-B9BEC4D897A9}">
  <dimension ref="A1:L50"/>
  <sheetViews>
    <sheetView workbookViewId="0">
      <selection activeCell="H6" sqref="H6"/>
    </sheetView>
  </sheetViews>
  <sheetFormatPr defaultRowHeight="18.600000000000001" customHeight="1" x14ac:dyDescent="0.3"/>
  <cols>
    <col min="1" max="1" width="19" style="13" bestFit="1" customWidth="1"/>
    <col min="2" max="2" width="19" style="13" customWidth="1"/>
    <col min="3" max="3" width="17.5546875" style="13" customWidth="1"/>
    <col min="4" max="4" width="21" style="13" customWidth="1"/>
    <col min="5" max="5" width="13.6640625" style="13" customWidth="1"/>
    <col min="6" max="6" width="25.88671875" style="14" customWidth="1"/>
    <col min="7" max="8" width="18.6640625" style="13" customWidth="1"/>
    <col min="9" max="9" width="8.88671875" style="13"/>
    <col min="10" max="10" width="12" style="13" bestFit="1" customWidth="1"/>
    <col min="11" max="11" width="14.109375" style="13" bestFit="1" customWidth="1"/>
    <col min="12" max="12" width="18.21875" style="13" bestFit="1" customWidth="1"/>
    <col min="13" max="16384" width="8.88671875" style="13"/>
  </cols>
  <sheetData>
    <row r="1" spans="1:12" ht="18.600000000000001" customHeight="1" x14ac:dyDescent="0.35">
      <c r="A1" s="12" t="s">
        <v>52</v>
      </c>
      <c r="B1" s="12"/>
    </row>
    <row r="2" spans="1:12" ht="18.600000000000001" customHeight="1" x14ac:dyDescent="0.35">
      <c r="A2" s="15" t="s">
        <v>53</v>
      </c>
      <c r="B2" s="15"/>
    </row>
    <row r="3" spans="1:12" ht="18.600000000000001" customHeight="1" x14ac:dyDescent="0.35">
      <c r="A3" s="15" t="s">
        <v>104</v>
      </c>
      <c r="B3" s="15"/>
    </row>
    <row r="4" spans="1:12" ht="18.600000000000001" customHeight="1" x14ac:dyDescent="0.35">
      <c r="A4" s="15" t="s">
        <v>105</v>
      </c>
      <c r="B4" s="15"/>
    </row>
    <row r="5" spans="1:12" ht="18.600000000000001" customHeight="1" x14ac:dyDescent="0.35">
      <c r="A5" s="15" t="s">
        <v>106</v>
      </c>
      <c r="B5" s="15"/>
    </row>
    <row r="6" spans="1:12" ht="18.600000000000001" customHeight="1" x14ac:dyDescent="0.3">
      <c r="A6"/>
      <c r="B6"/>
    </row>
    <row r="7" spans="1:12" ht="18.600000000000001" customHeight="1" x14ac:dyDescent="0.3">
      <c r="A7" s="16" t="s">
        <v>1</v>
      </c>
      <c r="B7" s="16"/>
      <c r="C7" s="16" t="s">
        <v>54</v>
      </c>
      <c r="D7" s="16" t="s">
        <v>55</v>
      </c>
      <c r="E7" s="16" t="s">
        <v>56</v>
      </c>
      <c r="F7" s="17" t="s">
        <v>57</v>
      </c>
      <c r="G7" s="17" t="s">
        <v>107</v>
      </c>
      <c r="I7" s="18" t="s">
        <v>56</v>
      </c>
      <c r="J7" s="18" t="s">
        <v>54</v>
      </c>
      <c r="K7" s="18" t="s">
        <v>55</v>
      </c>
      <c r="L7" s="18" t="s">
        <v>57</v>
      </c>
    </row>
    <row r="8" spans="1:12" ht="18.600000000000001" customHeight="1" x14ac:dyDescent="0.3">
      <c r="A8" s="19" t="s">
        <v>58</v>
      </c>
      <c r="B8" s="19" t="s">
        <v>59</v>
      </c>
      <c r="C8" s="19" t="s">
        <v>59</v>
      </c>
      <c r="D8" s="19">
        <v>87</v>
      </c>
      <c r="E8" s="19" t="s">
        <v>60</v>
      </c>
      <c r="F8" s="32" t="str">
        <f>IF(AND(E8="STEM",B8="A", D8&gt;=85), "Accepted",IF(AND(E8&lt;&gt;"STEM",OR(B8="A",B8="B"),D8&gt;=80),"Accepted",IF(AND(E8="STEM",OR(B8="A",B8="B" ),AND(D8&gt;=80, D8&lt;=84)),"Interview",IF(AND(E8&lt;&gt;"STEM",OR(B8="A",B8="B",B8="C"),D8&gt;=50,D8&lt;=79),"Interview",IF(AND(B8="C",D8&lt;50),"Not Accepted",IF(B8="D","Not Accepted","NO STATUS"))))))</f>
        <v>Accepted</v>
      </c>
      <c r="G8" s="20" t="s">
        <v>62</v>
      </c>
      <c r="I8" s="21" t="s">
        <v>60</v>
      </c>
      <c r="J8" s="21" t="s">
        <v>59</v>
      </c>
      <c r="K8" s="21" t="s">
        <v>61</v>
      </c>
      <c r="L8" s="22" t="s">
        <v>62</v>
      </c>
    </row>
    <row r="9" spans="1:12" ht="18.600000000000001" customHeight="1" x14ac:dyDescent="0.3">
      <c r="A9" s="23" t="s">
        <v>63</v>
      </c>
      <c r="B9" s="23" t="s">
        <v>64</v>
      </c>
      <c r="C9" s="23" t="s">
        <v>64</v>
      </c>
      <c r="D9" s="23">
        <v>87</v>
      </c>
      <c r="E9" s="23" t="s">
        <v>65</v>
      </c>
      <c r="F9" s="32" t="str">
        <f t="shared" ref="F9:F27" si="0">IF(AND(E9="STEM",B9="A", D9&gt;=85), "Accepted",IF(AND(E9&lt;&gt;"STEM",OR(B9="A",B9="B"),D9&gt;=80),"Accepted",IF(AND(E9="STEM",OR(B9="A",B9="B" ),AND(D9&gt;=80, D9&lt;=84)),"Interview",IF(AND(E9&lt;&gt;"STEM",OR(B9="A",B9="B",B9="C"),D9&gt;=50,D9&lt;=79),"Interview",IF(AND(B9="C",D9&lt;50),"Not Accepted",IF(B9="D","Not Accepted","NO STATUS"))))))</f>
        <v>Accepted</v>
      </c>
      <c r="G9" s="20" t="s">
        <v>62</v>
      </c>
      <c r="I9" s="21" t="s">
        <v>66</v>
      </c>
      <c r="J9" s="21" t="s">
        <v>67</v>
      </c>
      <c r="K9" s="21" t="s">
        <v>68</v>
      </c>
      <c r="L9" s="22" t="s">
        <v>62</v>
      </c>
    </row>
    <row r="10" spans="1:12" ht="18.600000000000001" customHeight="1" x14ac:dyDescent="0.3">
      <c r="A10" s="19" t="s">
        <v>69</v>
      </c>
      <c r="B10" s="19" t="s">
        <v>64</v>
      </c>
      <c r="C10" s="24" t="s">
        <v>70</v>
      </c>
      <c r="D10" s="19">
        <v>50</v>
      </c>
      <c r="E10" s="19" t="s">
        <v>65</v>
      </c>
      <c r="F10" s="32" t="str">
        <f t="shared" si="0"/>
        <v>Interview</v>
      </c>
      <c r="G10" s="20" t="s">
        <v>72</v>
      </c>
      <c r="I10" s="21" t="s">
        <v>60</v>
      </c>
      <c r="J10" s="21" t="s">
        <v>67</v>
      </c>
      <c r="K10" s="21" t="s">
        <v>71</v>
      </c>
      <c r="L10" s="25" t="s">
        <v>72</v>
      </c>
    </row>
    <row r="11" spans="1:12" ht="18.600000000000001" customHeight="1" x14ac:dyDescent="0.3">
      <c r="A11" s="23" t="s">
        <v>73</v>
      </c>
      <c r="B11" s="23" t="s">
        <v>74</v>
      </c>
      <c r="C11" s="23" t="s">
        <v>74</v>
      </c>
      <c r="D11" s="23">
        <v>-65</v>
      </c>
      <c r="E11" s="23" t="s">
        <v>65</v>
      </c>
      <c r="F11" s="32" t="str">
        <f t="shared" si="0"/>
        <v>Not Accepted</v>
      </c>
      <c r="G11" s="20" t="s">
        <v>81</v>
      </c>
      <c r="I11" s="21" t="s">
        <v>66</v>
      </c>
      <c r="J11" s="21" t="s">
        <v>75</v>
      </c>
      <c r="K11" s="21" t="s">
        <v>76</v>
      </c>
      <c r="L11" s="25" t="s">
        <v>72</v>
      </c>
    </row>
    <row r="12" spans="1:12" ht="18.600000000000001" customHeight="1" x14ac:dyDescent="0.3">
      <c r="A12" s="19" t="s">
        <v>77</v>
      </c>
      <c r="B12" s="19" t="s">
        <v>64</v>
      </c>
      <c r="C12" s="24" t="s">
        <v>70</v>
      </c>
      <c r="D12" s="19">
        <v>95</v>
      </c>
      <c r="E12" s="19" t="s">
        <v>60</v>
      </c>
      <c r="F12" s="32" t="str">
        <f t="shared" si="0"/>
        <v>NO STATUS</v>
      </c>
      <c r="G12" s="20" t="s">
        <v>103</v>
      </c>
      <c r="I12" s="21" t="s">
        <v>78</v>
      </c>
      <c r="J12" s="21" t="s">
        <v>79</v>
      </c>
      <c r="K12" s="21" t="s">
        <v>80</v>
      </c>
      <c r="L12" s="26" t="s">
        <v>81</v>
      </c>
    </row>
    <row r="13" spans="1:12" ht="18.600000000000001" customHeight="1" x14ac:dyDescent="0.3">
      <c r="A13" s="23" t="s">
        <v>82</v>
      </c>
      <c r="B13" s="23" t="s">
        <v>64</v>
      </c>
      <c r="C13" s="27" t="s">
        <v>70</v>
      </c>
      <c r="D13" s="23">
        <v>81</v>
      </c>
      <c r="E13" s="23" t="s">
        <v>83</v>
      </c>
      <c r="F13" s="32" t="str">
        <f t="shared" si="0"/>
        <v>Accepted</v>
      </c>
      <c r="G13" s="20" t="s">
        <v>62</v>
      </c>
      <c r="I13" s="21" t="s">
        <v>78</v>
      </c>
      <c r="J13" s="21" t="s">
        <v>74</v>
      </c>
      <c r="K13" s="21" t="s">
        <v>78</v>
      </c>
      <c r="L13" s="26" t="s">
        <v>81</v>
      </c>
    </row>
    <row r="14" spans="1:12" ht="18.600000000000001" customHeight="1" x14ac:dyDescent="0.3">
      <c r="A14" s="19" t="s">
        <v>84</v>
      </c>
      <c r="B14" s="19" t="s">
        <v>79</v>
      </c>
      <c r="C14" s="24" t="s">
        <v>85</v>
      </c>
      <c r="D14" s="19">
        <v>47</v>
      </c>
      <c r="E14" s="19" t="s">
        <v>83</v>
      </c>
      <c r="F14" s="32" t="str">
        <f t="shared" si="0"/>
        <v>Not Accepted</v>
      </c>
      <c r="G14" s="20" t="s">
        <v>81</v>
      </c>
      <c r="I14" s="38" t="s">
        <v>102</v>
      </c>
      <c r="J14" s="39"/>
      <c r="K14" s="40"/>
      <c r="L14" s="21" t="s">
        <v>103</v>
      </c>
    </row>
    <row r="15" spans="1:12" ht="18.600000000000001" customHeight="1" x14ac:dyDescent="0.3">
      <c r="A15" s="23" t="s">
        <v>86</v>
      </c>
      <c r="B15" s="23" t="s">
        <v>79</v>
      </c>
      <c r="C15" s="27" t="s">
        <v>85</v>
      </c>
      <c r="D15" s="23">
        <v>92</v>
      </c>
      <c r="E15" s="23" t="s">
        <v>83</v>
      </c>
      <c r="F15" s="32" t="str">
        <f t="shared" si="0"/>
        <v>NO STATUS</v>
      </c>
      <c r="G15" s="20" t="s">
        <v>103</v>
      </c>
    </row>
    <row r="16" spans="1:12" ht="18.600000000000001" customHeight="1" x14ac:dyDescent="0.3">
      <c r="A16" s="19" t="s">
        <v>87</v>
      </c>
      <c r="B16" s="19" t="s">
        <v>64</v>
      </c>
      <c r="C16" s="24" t="s">
        <v>64</v>
      </c>
      <c r="D16" s="19">
        <v>80</v>
      </c>
      <c r="E16" s="19" t="s">
        <v>83</v>
      </c>
      <c r="F16" s="32" t="str">
        <f t="shared" si="0"/>
        <v>Accepted</v>
      </c>
      <c r="G16" s="20" t="s">
        <v>62</v>
      </c>
      <c r="I16" s="28"/>
    </row>
    <row r="17" spans="1:9" ht="18.600000000000001" customHeight="1" x14ac:dyDescent="0.3">
      <c r="A17" s="23" t="s">
        <v>88</v>
      </c>
      <c r="B17" s="23" t="s">
        <v>59</v>
      </c>
      <c r="C17" s="27" t="s">
        <v>89</v>
      </c>
      <c r="D17" s="23">
        <v>80</v>
      </c>
      <c r="E17" s="23" t="s">
        <v>60</v>
      </c>
      <c r="F17" s="32" t="str">
        <f t="shared" si="0"/>
        <v>Interview</v>
      </c>
      <c r="G17" s="20" t="s">
        <v>72</v>
      </c>
    </row>
    <row r="18" spans="1:9" ht="18.600000000000001" customHeight="1" x14ac:dyDescent="0.3">
      <c r="A18" s="19" t="s">
        <v>90</v>
      </c>
      <c r="B18" s="23" t="s">
        <v>59</v>
      </c>
      <c r="C18" s="24" t="s">
        <v>91</v>
      </c>
      <c r="D18" s="19">
        <v>80</v>
      </c>
      <c r="E18" s="19" t="s">
        <v>65</v>
      </c>
      <c r="F18" s="32" t="str">
        <f t="shared" si="0"/>
        <v>Accepted</v>
      </c>
      <c r="G18" s="20" t="s">
        <v>62</v>
      </c>
    </row>
    <row r="19" spans="1:9" ht="18.600000000000001" customHeight="1" x14ac:dyDescent="0.3">
      <c r="A19" s="23" t="s">
        <v>92</v>
      </c>
      <c r="B19" s="23" t="s">
        <v>64</v>
      </c>
      <c r="C19" s="27" t="s">
        <v>64</v>
      </c>
      <c r="D19" s="23">
        <v>91</v>
      </c>
      <c r="E19" s="23" t="s">
        <v>65</v>
      </c>
      <c r="F19" s="32" t="str">
        <f t="shared" si="0"/>
        <v>Accepted</v>
      </c>
      <c r="G19" s="20" t="s">
        <v>62</v>
      </c>
    </row>
    <row r="20" spans="1:9" ht="18.600000000000001" customHeight="1" x14ac:dyDescent="0.3">
      <c r="A20" s="19" t="s">
        <v>93</v>
      </c>
      <c r="B20" s="23" t="s">
        <v>59</v>
      </c>
      <c r="C20" s="24" t="s">
        <v>91</v>
      </c>
      <c r="D20" s="19">
        <v>80</v>
      </c>
      <c r="E20" s="19" t="s">
        <v>65</v>
      </c>
      <c r="F20" s="32" t="str">
        <f t="shared" si="0"/>
        <v>Accepted</v>
      </c>
      <c r="G20" s="20" t="s">
        <v>62</v>
      </c>
    </row>
    <row r="21" spans="1:9" ht="18.600000000000001" customHeight="1" x14ac:dyDescent="0.3">
      <c r="A21" s="23" t="s">
        <v>94</v>
      </c>
      <c r="B21" s="23" t="s">
        <v>59</v>
      </c>
      <c r="C21" s="27" t="s">
        <v>91</v>
      </c>
      <c r="D21" s="23">
        <v>39</v>
      </c>
      <c r="E21" s="23" t="s">
        <v>65</v>
      </c>
      <c r="F21" s="32" t="str">
        <f t="shared" si="0"/>
        <v>NO STATUS</v>
      </c>
      <c r="G21" s="20" t="s">
        <v>103</v>
      </c>
    </row>
    <row r="22" spans="1:9" ht="18.600000000000001" customHeight="1" x14ac:dyDescent="0.3">
      <c r="A22" s="19" t="s">
        <v>95</v>
      </c>
      <c r="B22" s="23" t="s">
        <v>74</v>
      </c>
      <c r="C22" s="24" t="s">
        <v>74</v>
      </c>
      <c r="D22" s="19">
        <v>86</v>
      </c>
      <c r="E22" s="19" t="s">
        <v>83</v>
      </c>
      <c r="F22" s="32" t="str">
        <f t="shared" si="0"/>
        <v>Not Accepted</v>
      </c>
      <c r="G22" s="20" t="s">
        <v>81</v>
      </c>
    </row>
    <row r="23" spans="1:9" ht="18.600000000000001" customHeight="1" x14ac:dyDescent="0.3">
      <c r="A23" s="23" t="s">
        <v>96</v>
      </c>
      <c r="B23" s="23" t="s">
        <v>64</v>
      </c>
      <c r="C23" s="27" t="s">
        <v>97</v>
      </c>
      <c r="D23" s="23">
        <v>88</v>
      </c>
      <c r="E23" s="23" t="s">
        <v>60</v>
      </c>
      <c r="F23" s="32" t="str">
        <f t="shared" si="0"/>
        <v>NO STATUS</v>
      </c>
      <c r="G23" s="20" t="s">
        <v>103</v>
      </c>
    </row>
    <row r="24" spans="1:9" ht="18.600000000000001" customHeight="1" x14ac:dyDescent="0.3">
      <c r="A24" s="19" t="s">
        <v>98</v>
      </c>
      <c r="B24" s="23" t="s">
        <v>59</v>
      </c>
      <c r="C24" s="24" t="s">
        <v>59</v>
      </c>
      <c r="D24" s="19">
        <v>91</v>
      </c>
      <c r="E24" s="19" t="s">
        <v>60</v>
      </c>
      <c r="F24" s="32" t="str">
        <f t="shared" si="0"/>
        <v>Accepted</v>
      </c>
      <c r="G24" s="20" t="s">
        <v>62</v>
      </c>
    </row>
    <row r="25" spans="1:9" ht="18.600000000000001" customHeight="1" x14ac:dyDescent="0.3">
      <c r="A25" s="23" t="s">
        <v>99</v>
      </c>
      <c r="B25" s="23" t="s">
        <v>59</v>
      </c>
      <c r="C25" s="27" t="s">
        <v>91</v>
      </c>
      <c r="D25" s="23">
        <v>90</v>
      </c>
      <c r="E25" s="23" t="s">
        <v>60</v>
      </c>
      <c r="F25" s="32" t="str">
        <f t="shared" si="0"/>
        <v>Accepted</v>
      </c>
      <c r="G25" s="20" t="s">
        <v>62</v>
      </c>
      <c r="I25" s="28"/>
    </row>
    <row r="26" spans="1:9" ht="18.600000000000001" customHeight="1" x14ac:dyDescent="0.3">
      <c r="A26" s="19" t="s">
        <v>100</v>
      </c>
      <c r="B26" s="23" t="s">
        <v>79</v>
      </c>
      <c r="C26" s="24" t="s">
        <v>79</v>
      </c>
      <c r="D26" s="19">
        <v>86</v>
      </c>
      <c r="E26" s="19" t="s">
        <v>65</v>
      </c>
      <c r="F26" s="32" t="str">
        <f t="shared" si="0"/>
        <v>NO STATUS</v>
      </c>
      <c r="G26" s="20" t="s">
        <v>103</v>
      </c>
      <c r="I26" s="28"/>
    </row>
    <row r="27" spans="1:9" ht="18.600000000000001" customHeight="1" x14ac:dyDescent="0.3">
      <c r="A27" s="29" t="s">
        <v>101</v>
      </c>
      <c r="B27" s="29" t="s">
        <v>64</v>
      </c>
      <c r="C27" s="30" t="s">
        <v>64</v>
      </c>
      <c r="D27" s="29">
        <v>172</v>
      </c>
      <c r="E27" s="29" t="s">
        <v>65</v>
      </c>
      <c r="F27" s="32" t="str">
        <f t="shared" si="0"/>
        <v>Accepted</v>
      </c>
      <c r="G27" s="33" t="s">
        <v>62</v>
      </c>
      <c r="I27" s="28"/>
    </row>
    <row r="50" spans="1:2" ht="18.600000000000001" customHeight="1" x14ac:dyDescent="0.3">
      <c r="A50" s="31" t="s">
        <v>108</v>
      </c>
      <c r="B50" s="31"/>
    </row>
  </sheetData>
  <mergeCells count="1">
    <mergeCell ref="I14:K14"/>
  </mergeCells>
  <conditionalFormatting sqref="F8:G27">
    <cfRule type="expression" dxfId="2" priority="1">
      <formula>$F8="Accepted"</formula>
    </cfRule>
    <cfRule type="expression" dxfId="1" priority="2">
      <formula>$F8="Interview"</formula>
    </cfRule>
    <cfRule type="expression" dxfId="0" priority="3">
      <formula>$F8="Not Accepted"</formula>
    </cfRule>
  </conditionalFormatting>
  <dataValidations count="3">
    <dataValidation type="list" allowBlank="1" showInputMessage="1" showErrorMessage="1" sqref="C8:C27" xr:uid="{4269A15C-C875-4E54-BE1B-7523E64C58C0}">
      <formula1>"A, A+, A-, B, B+, B-, C, C+, C-, D"</formula1>
    </dataValidation>
    <dataValidation type="list" allowBlank="1" showInputMessage="1" showErrorMessage="1" sqref="E8:E27" xr:uid="{67421F18-9F6F-4D9C-9CF7-ED96D7947C07}">
      <formula1>"Arts, Business, STEM"</formula1>
    </dataValidation>
    <dataValidation allowBlank="1" showInputMessage="1" showErrorMessage="1" error="Enter a value between 0 and 100" sqref="D8:D27" xr:uid="{EC534348-FA8E-47F6-9431-E06BABAACFCC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F0F0-92F4-4D65-A1E1-C8503B704F47}">
  <dimension ref="A1:H52"/>
  <sheetViews>
    <sheetView topLeftCell="B1" workbookViewId="0">
      <selection activeCell="F4" sqref="F4:F12"/>
    </sheetView>
  </sheetViews>
  <sheetFormatPr defaultRowHeight="14.4" x14ac:dyDescent="0.3"/>
  <cols>
    <col min="1" max="1" width="15.88671875" style="3" bestFit="1" customWidth="1"/>
    <col min="2" max="2" width="10.77734375" style="3" bestFit="1" customWidth="1"/>
    <col min="3" max="3" width="15.44140625" style="3" bestFit="1" customWidth="1"/>
    <col min="4" max="4" width="22.88671875" style="3" bestFit="1" customWidth="1"/>
    <col min="5" max="5" width="22.6640625" style="3" bestFit="1" customWidth="1"/>
    <col min="6" max="6" width="45.77734375" style="3" bestFit="1" customWidth="1"/>
    <col min="7" max="7" width="13.44140625" bestFit="1" customWidth="1"/>
    <col min="8" max="8" width="70.21875" bestFit="1" customWidth="1"/>
  </cols>
  <sheetData>
    <row r="1" spans="1:8" ht="25.8" x14ac:dyDescent="0.3">
      <c r="A1" s="41" t="s">
        <v>51</v>
      </c>
      <c r="B1" s="41"/>
      <c r="C1" s="41"/>
      <c r="D1" s="41"/>
      <c r="E1" s="41"/>
      <c r="F1" s="41"/>
    </row>
    <row r="3" spans="1:8" ht="20.399999999999999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34" t="s">
        <v>107</v>
      </c>
    </row>
    <row r="4" spans="1:8" ht="18.600000000000001" thickTop="1" x14ac:dyDescent="0.3">
      <c r="A4" s="3">
        <v>1001</v>
      </c>
      <c r="B4" s="3" t="s">
        <v>6</v>
      </c>
      <c r="C4" s="3" t="s">
        <v>7</v>
      </c>
      <c r="D4" s="3">
        <v>3</v>
      </c>
      <c r="E4" s="3">
        <v>80</v>
      </c>
      <c r="F4" s="3" t="str">
        <f>IF(AND(D4&gt;5,E4&gt;75),"Promotion",IF(AND(D4&gt;3,E4&gt;60),"Bonus",IF(OR(D4&lt;=3,E4&lt;=60),"More Training", "NA")))</f>
        <v>More Training</v>
      </c>
      <c r="G4" t="s">
        <v>109</v>
      </c>
      <c r="H4" s="1" t="s">
        <v>20</v>
      </c>
    </row>
    <row r="5" spans="1:8" x14ac:dyDescent="0.3">
      <c r="A5" s="3">
        <v>1002</v>
      </c>
      <c r="B5" s="3" t="s">
        <v>8</v>
      </c>
      <c r="C5" s="3" t="s">
        <v>9</v>
      </c>
      <c r="D5" s="3">
        <v>6</v>
      </c>
      <c r="E5" s="3">
        <v>55</v>
      </c>
      <c r="F5" s="3" t="str">
        <f t="shared" ref="F5:F12" si="0">IF(AND(D5&gt;5,E5&gt;75),"Promotion",IF(AND(D5&gt;3,E5&gt;60),"Bonus",IF(OR(D5&lt;=3,E5&lt;=60),"More Training", "NA")))</f>
        <v>More Training</v>
      </c>
      <c r="G5" t="s">
        <v>109</v>
      </c>
      <c r="H5" s="2"/>
    </row>
    <row r="6" spans="1:8" x14ac:dyDescent="0.3">
      <c r="A6" s="3">
        <v>1003</v>
      </c>
      <c r="B6" s="3" t="s">
        <v>10</v>
      </c>
      <c r="C6" s="3" t="s">
        <v>11</v>
      </c>
      <c r="D6" s="3">
        <v>2</v>
      </c>
      <c r="E6" s="3">
        <v>95</v>
      </c>
      <c r="F6" s="3" t="str">
        <f t="shared" si="0"/>
        <v>More Training</v>
      </c>
      <c r="G6" t="s">
        <v>109</v>
      </c>
      <c r="H6" s="2" t="s">
        <v>21</v>
      </c>
    </row>
    <row r="7" spans="1:8" x14ac:dyDescent="0.3">
      <c r="A7" s="3">
        <v>1004</v>
      </c>
      <c r="B7" s="3" t="s">
        <v>12</v>
      </c>
      <c r="C7" s="3" t="s">
        <v>13</v>
      </c>
      <c r="D7" s="3">
        <v>7</v>
      </c>
      <c r="E7" s="3">
        <v>45</v>
      </c>
      <c r="F7" s="3" t="str">
        <f t="shared" si="0"/>
        <v>More Training</v>
      </c>
      <c r="G7" t="s">
        <v>109</v>
      </c>
      <c r="H7" s="2" t="s">
        <v>22</v>
      </c>
    </row>
    <row r="8" spans="1:8" x14ac:dyDescent="0.3">
      <c r="A8" s="3">
        <v>1005</v>
      </c>
      <c r="B8" s="3" t="s">
        <v>14</v>
      </c>
      <c r="C8" s="3" t="s">
        <v>15</v>
      </c>
      <c r="D8" s="3">
        <v>5</v>
      </c>
      <c r="E8" s="3">
        <v>60</v>
      </c>
      <c r="F8" s="3" t="str">
        <f t="shared" si="0"/>
        <v>More Training</v>
      </c>
      <c r="G8" t="s">
        <v>109</v>
      </c>
      <c r="H8" s="2" t="s">
        <v>23</v>
      </c>
    </row>
    <row r="9" spans="1:8" x14ac:dyDescent="0.3">
      <c r="A9" s="3">
        <v>1006</v>
      </c>
      <c r="B9" s="3" t="s">
        <v>16</v>
      </c>
      <c r="C9" s="3" t="s">
        <v>9</v>
      </c>
      <c r="D9" s="3">
        <v>4</v>
      </c>
      <c r="E9" s="3">
        <v>70</v>
      </c>
      <c r="F9" s="3" t="str">
        <f t="shared" si="0"/>
        <v>Bonus</v>
      </c>
      <c r="G9" t="s">
        <v>110</v>
      </c>
    </row>
    <row r="10" spans="1:8" x14ac:dyDescent="0.3">
      <c r="A10" s="3">
        <v>1007</v>
      </c>
      <c r="B10" s="3" t="s">
        <v>17</v>
      </c>
      <c r="C10" s="3" t="s">
        <v>7</v>
      </c>
      <c r="D10" s="3">
        <v>8</v>
      </c>
      <c r="E10" s="3">
        <v>90</v>
      </c>
      <c r="F10" s="3" t="str">
        <f t="shared" si="0"/>
        <v>Promotion</v>
      </c>
      <c r="G10" t="s">
        <v>111</v>
      </c>
    </row>
    <row r="11" spans="1:8" x14ac:dyDescent="0.3">
      <c r="A11" s="3">
        <v>1008</v>
      </c>
      <c r="B11" s="3" t="s">
        <v>18</v>
      </c>
      <c r="C11" s="3" t="s">
        <v>13</v>
      </c>
      <c r="D11" s="3">
        <v>1</v>
      </c>
      <c r="E11" s="3">
        <v>30</v>
      </c>
      <c r="F11" s="3" t="str">
        <f t="shared" si="0"/>
        <v>More Training</v>
      </c>
      <c r="G11" t="s">
        <v>109</v>
      </c>
    </row>
    <row r="12" spans="1:8" x14ac:dyDescent="0.3">
      <c r="A12" s="3">
        <v>1009</v>
      </c>
      <c r="B12" s="3" t="s">
        <v>19</v>
      </c>
      <c r="C12" s="3" t="s">
        <v>11</v>
      </c>
      <c r="D12" s="3">
        <v>6</v>
      </c>
      <c r="E12" s="3">
        <v>85</v>
      </c>
      <c r="F12" s="3" t="str">
        <f t="shared" si="0"/>
        <v>Promotion</v>
      </c>
      <c r="G12" t="s">
        <v>111</v>
      </c>
    </row>
    <row r="52" spans="1:1" x14ac:dyDescent="0.3">
      <c r="A52" s="35" t="s">
        <v>112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E050-3034-4F02-A76F-0E5C0EA458F4}">
  <dimension ref="A1:J16"/>
  <sheetViews>
    <sheetView tabSelected="1" zoomScale="120" zoomScaleNormal="120" workbookViewId="0">
      <selection activeCell="F20" sqref="F20"/>
    </sheetView>
  </sheetViews>
  <sheetFormatPr defaultRowHeight="14.4" x14ac:dyDescent="0.3"/>
  <cols>
    <col min="1" max="1" width="17.44140625" bestFit="1" customWidth="1"/>
    <col min="2" max="2" width="7" bestFit="1" customWidth="1"/>
    <col min="3" max="3" width="8.33203125" bestFit="1" customWidth="1"/>
    <col min="4" max="4" width="11.5546875" customWidth="1"/>
    <col min="5" max="5" width="9.44140625" customWidth="1"/>
    <col min="6" max="6" width="11.44140625" customWidth="1"/>
    <col min="9" max="9" width="19.33203125" bestFit="1" customWidth="1"/>
  </cols>
  <sheetData>
    <row r="1" spans="1:10" ht="21" x14ac:dyDescent="0.4">
      <c r="A1" s="42" t="s">
        <v>50</v>
      </c>
      <c r="B1" s="42"/>
      <c r="C1" s="42"/>
      <c r="D1" s="42"/>
      <c r="E1" s="42"/>
      <c r="F1" s="42"/>
    </row>
    <row r="2" spans="1:10" x14ac:dyDescent="0.3">
      <c r="G2" t="s">
        <v>107</v>
      </c>
    </row>
    <row r="3" spans="1:10" ht="28.8" x14ac:dyDescent="0.3">
      <c r="A3" s="5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28</v>
      </c>
    </row>
    <row r="4" spans="1:10" x14ac:dyDescent="0.3">
      <c r="A4" s="7" t="s">
        <v>30</v>
      </c>
      <c r="B4" s="8">
        <v>1</v>
      </c>
      <c r="C4" s="7">
        <v>8</v>
      </c>
      <c r="D4" s="8">
        <f t="shared" ref="D4:D15" si="0">B4*C4</f>
        <v>8</v>
      </c>
      <c r="E4" s="36">
        <f>IF(D4&gt;=20,10%,IF(D4&gt;=10,5%,0%))</f>
        <v>0</v>
      </c>
      <c r="F4" s="8">
        <f t="shared" ref="F4:F15" si="1">D4-E4</f>
        <v>8</v>
      </c>
      <c r="G4" s="37">
        <v>0</v>
      </c>
      <c r="H4" s="37"/>
      <c r="I4" t="s">
        <v>43</v>
      </c>
    </row>
    <row r="5" spans="1:10" x14ac:dyDescent="0.3">
      <c r="A5" s="7" t="s">
        <v>31</v>
      </c>
      <c r="B5" s="8">
        <v>1</v>
      </c>
      <c r="C5" s="7">
        <v>5</v>
      </c>
      <c r="D5" s="8">
        <f t="shared" si="0"/>
        <v>5</v>
      </c>
      <c r="E5" s="36">
        <f t="shared" ref="E5:E15" si="2">IF(D5&gt;=20,10%,IF(D5&gt;=10,5%,0%))</f>
        <v>0</v>
      </c>
      <c r="F5" s="8">
        <f t="shared" si="1"/>
        <v>5</v>
      </c>
      <c r="G5" s="37">
        <v>0</v>
      </c>
      <c r="H5" s="37"/>
    </row>
    <row r="6" spans="1:10" x14ac:dyDescent="0.3">
      <c r="A6" s="7" t="s">
        <v>32</v>
      </c>
      <c r="B6" s="8">
        <v>1</v>
      </c>
      <c r="C6" s="7">
        <v>6</v>
      </c>
      <c r="D6" s="8">
        <f t="shared" si="0"/>
        <v>6</v>
      </c>
      <c r="E6" s="36">
        <f t="shared" si="2"/>
        <v>0</v>
      </c>
      <c r="F6" s="8">
        <f t="shared" si="1"/>
        <v>6</v>
      </c>
      <c r="G6" s="37">
        <v>0</v>
      </c>
      <c r="H6" s="37"/>
      <c r="I6" t="s">
        <v>44</v>
      </c>
      <c r="J6" t="s">
        <v>45</v>
      </c>
    </row>
    <row r="7" spans="1:10" x14ac:dyDescent="0.3">
      <c r="A7" s="7" t="s">
        <v>33</v>
      </c>
      <c r="B7" s="8">
        <v>1.5</v>
      </c>
      <c r="C7" s="7">
        <v>12</v>
      </c>
      <c r="D7" s="8">
        <f t="shared" si="0"/>
        <v>18</v>
      </c>
      <c r="E7" s="36">
        <f t="shared" si="2"/>
        <v>0.05</v>
      </c>
      <c r="F7" s="8">
        <f t="shared" si="1"/>
        <v>17.95</v>
      </c>
      <c r="G7" s="37">
        <v>0.05</v>
      </c>
      <c r="H7" s="37"/>
      <c r="I7" t="s">
        <v>46</v>
      </c>
      <c r="J7" t="s">
        <v>47</v>
      </c>
    </row>
    <row r="8" spans="1:10" x14ac:dyDescent="0.3">
      <c r="A8" s="7" t="s">
        <v>34</v>
      </c>
      <c r="B8" s="8">
        <v>1</v>
      </c>
      <c r="C8" s="7">
        <v>1</v>
      </c>
      <c r="D8" s="8">
        <f t="shared" si="0"/>
        <v>1</v>
      </c>
      <c r="E8" s="36">
        <f t="shared" si="2"/>
        <v>0</v>
      </c>
      <c r="F8" s="8">
        <f t="shared" si="1"/>
        <v>1</v>
      </c>
      <c r="G8" s="37">
        <v>0</v>
      </c>
      <c r="H8" s="37"/>
      <c r="I8" t="s">
        <v>48</v>
      </c>
      <c r="J8" t="s">
        <v>49</v>
      </c>
    </row>
    <row r="9" spans="1:10" x14ac:dyDescent="0.3">
      <c r="A9" s="7" t="s">
        <v>35</v>
      </c>
      <c r="B9" s="8">
        <v>0.75</v>
      </c>
      <c r="C9" s="7">
        <v>15</v>
      </c>
      <c r="D9" s="8">
        <f t="shared" si="0"/>
        <v>11.25</v>
      </c>
      <c r="E9" s="36">
        <f t="shared" si="2"/>
        <v>0.05</v>
      </c>
      <c r="F9" s="8">
        <f t="shared" si="1"/>
        <v>11.2</v>
      </c>
      <c r="G9" s="37">
        <v>0.05</v>
      </c>
      <c r="H9" s="37"/>
    </row>
    <row r="10" spans="1:10" x14ac:dyDescent="0.3">
      <c r="A10" s="7" t="s">
        <v>36</v>
      </c>
      <c r="B10" s="8">
        <v>1.5</v>
      </c>
      <c r="C10" s="7">
        <v>8</v>
      </c>
      <c r="D10" s="8">
        <f t="shared" si="0"/>
        <v>12</v>
      </c>
      <c r="E10" s="36">
        <f t="shared" si="2"/>
        <v>0.05</v>
      </c>
      <c r="F10" s="8">
        <f t="shared" si="1"/>
        <v>11.95</v>
      </c>
      <c r="G10" s="37">
        <v>0.05</v>
      </c>
      <c r="H10" s="37"/>
    </row>
    <row r="11" spans="1:10" x14ac:dyDescent="0.3">
      <c r="A11" s="7" t="s">
        <v>37</v>
      </c>
      <c r="B11" s="8">
        <v>0.75</v>
      </c>
      <c r="C11" s="7">
        <v>5</v>
      </c>
      <c r="D11" s="8">
        <f t="shared" si="0"/>
        <v>3.75</v>
      </c>
      <c r="E11" s="36">
        <f t="shared" si="2"/>
        <v>0</v>
      </c>
      <c r="F11" s="8">
        <f t="shared" si="1"/>
        <v>3.75</v>
      </c>
      <c r="G11" s="37">
        <v>0</v>
      </c>
      <c r="H11" s="37"/>
    </row>
    <row r="12" spans="1:10" x14ac:dyDescent="0.3">
      <c r="A12" s="7" t="s">
        <v>38</v>
      </c>
      <c r="B12" s="8">
        <v>2</v>
      </c>
      <c r="C12" s="7">
        <v>4</v>
      </c>
      <c r="D12" s="8">
        <f t="shared" si="0"/>
        <v>8</v>
      </c>
      <c r="E12" s="36">
        <f t="shared" si="2"/>
        <v>0</v>
      </c>
      <c r="F12" s="8">
        <f t="shared" si="1"/>
        <v>8</v>
      </c>
      <c r="G12" s="37">
        <v>0</v>
      </c>
      <c r="H12" s="37"/>
    </row>
    <row r="13" spans="1:10" x14ac:dyDescent="0.3">
      <c r="A13" s="7" t="s">
        <v>39</v>
      </c>
      <c r="B13" s="8">
        <v>0.5</v>
      </c>
      <c r="C13" s="7">
        <v>4</v>
      </c>
      <c r="D13" s="8">
        <f t="shared" si="0"/>
        <v>2</v>
      </c>
      <c r="E13" s="36">
        <f t="shared" si="2"/>
        <v>0</v>
      </c>
      <c r="F13" s="8">
        <f t="shared" si="1"/>
        <v>2</v>
      </c>
      <c r="G13" s="37">
        <v>0</v>
      </c>
      <c r="H13" s="37"/>
    </row>
    <row r="14" spans="1:10" x14ac:dyDescent="0.3">
      <c r="A14" s="7" t="s">
        <v>40</v>
      </c>
      <c r="B14" s="8">
        <v>2</v>
      </c>
      <c r="C14" s="7">
        <v>1</v>
      </c>
      <c r="D14" s="8">
        <f t="shared" si="0"/>
        <v>2</v>
      </c>
      <c r="E14" s="36">
        <f t="shared" si="2"/>
        <v>0</v>
      </c>
      <c r="F14" s="8">
        <f t="shared" si="1"/>
        <v>2</v>
      </c>
      <c r="G14" s="37">
        <v>0</v>
      </c>
      <c r="H14" s="37"/>
    </row>
    <row r="15" spans="1:10" x14ac:dyDescent="0.3">
      <c r="A15" s="7" t="s">
        <v>41</v>
      </c>
      <c r="B15" s="8">
        <v>5</v>
      </c>
      <c r="C15" s="7">
        <v>25</v>
      </c>
      <c r="D15" s="8">
        <f t="shared" si="0"/>
        <v>125</v>
      </c>
      <c r="E15" s="36">
        <f t="shared" si="2"/>
        <v>0.1</v>
      </c>
      <c r="F15" s="8">
        <f t="shared" si="1"/>
        <v>124.9</v>
      </c>
      <c r="G15" s="37">
        <v>0.1</v>
      </c>
      <c r="H15" s="37"/>
    </row>
    <row r="16" spans="1:10" x14ac:dyDescent="0.3">
      <c r="A16" s="9" t="s">
        <v>42</v>
      </c>
      <c r="B16" s="10">
        <f>SUM(B4:B15)</f>
        <v>18</v>
      </c>
      <c r="C16" s="11">
        <f>SUM(C4:C15)</f>
        <v>94</v>
      </c>
      <c r="D16" s="11"/>
      <c r="E16" s="10">
        <f>SUM(E4:E15)</f>
        <v>0.25</v>
      </c>
      <c r="F16" s="10">
        <f>SUM(F4:F15)</f>
        <v>201.75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Nested If </vt:lpstr>
      <vt:lpstr>Nested if Exs 1</vt:lpstr>
      <vt:lpstr>Nested if Exs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</dc:creator>
  <cp:lastModifiedBy>Punit Trivedi</cp:lastModifiedBy>
  <dcterms:created xsi:type="dcterms:W3CDTF">2024-09-19T12:00:02Z</dcterms:created>
  <dcterms:modified xsi:type="dcterms:W3CDTF">2026-05-25T08:35:21Z</dcterms:modified>
</cp:coreProperties>
</file>